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marg\Downloads\"/>
    </mc:Choice>
  </mc:AlternateContent>
  <xr:revisionPtr revIDLastSave="0" documentId="13_ncr:1_{10936ADE-44C3-4250-AC85-094297E1C27E}" xr6:coauthVersionLast="47" xr6:coauthVersionMax="47" xr10:uidLastSave="{00000000-0000-0000-0000-000000000000}"/>
  <bookViews>
    <workbookView xWindow="-108" yWindow="-108" windowWidth="23256" windowHeight="12456" xr2:uid="{45FF5AD5-3FF0-4141-8A24-45BFE67DBB96}"/>
  </bookViews>
  <sheets>
    <sheet name="25-26 Budget" sheetId="1" r:id="rId1"/>
    <sheet name="Club and IB Requests" sheetId="2" r:id="rId2"/>
    <sheet name="Teacher Grant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8" i="1" l="1"/>
  <c r="C140" i="1"/>
  <c r="C130" i="1"/>
  <c r="B130" i="1"/>
  <c r="C42" i="1"/>
  <c r="B42" i="1"/>
  <c r="B122" i="1"/>
  <c r="C115" i="1"/>
  <c r="C33" i="1"/>
  <c r="C122" i="1"/>
  <c r="C105" i="1"/>
  <c r="C54" i="1"/>
  <c r="C48" i="1"/>
  <c r="C20" i="1"/>
  <c r="C16" i="1"/>
  <c r="C11" i="1"/>
  <c r="B138" i="1"/>
  <c r="B115" i="1"/>
  <c r="B105" i="1"/>
  <c r="B54" i="1"/>
  <c r="B48" i="1"/>
  <c r="B33" i="1"/>
  <c r="B20" i="1"/>
  <c r="B16" i="1"/>
  <c r="B11" i="1"/>
  <c r="B140" i="1" l="1"/>
  <c r="B58" i="1"/>
  <c r="C142" i="1" l="1"/>
  <c r="B142" i="1"/>
</calcChain>
</file>

<file path=xl/sharedStrings.xml><?xml version="1.0" encoding="utf-8"?>
<sst xmlns="http://schemas.openxmlformats.org/spreadsheetml/2006/main" count="192" uniqueCount="155">
  <si>
    <t>Revenue</t>
  </si>
  <si>
    <t>Corporate Profit Sharing</t>
  </si>
  <si>
    <t>Box Tops for Education</t>
  </si>
  <si>
    <t>Escrip (Fry's)`</t>
  </si>
  <si>
    <t>Land's End</t>
  </si>
  <si>
    <t>Total Corporate Profit Sharing</t>
  </si>
  <si>
    <t>Direct Public Grants</t>
  </si>
  <si>
    <t>Corporate and Business Grants</t>
  </si>
  <si>
    <t>Corporate Contributions</t>
  </si>
  <si>
    <t>Total Direct Public Grants</t>
  </si>
  <si>
    <t>Direct Public Support</t>
  </si>
  <si>
    <t>Cash Donations</t>
  </si>
  <si>
    <t>Total Direct Public Support</t>
  </si>
  <si>
    <t>Eating for Education</t>
  </si>
  <si>
    <t>Total Eating for Education</t>
  </si>
  <si>
    <t>Fundraising Events - Products</t>
  </si>
  <si>
    <t>Fun Run - Cash &amp; Checks</t>
  </si>
  <si>
    <t>FunRun - Online donations</t>
  </si>
  <si>
    <t>Spirit Shirt Sales</t>
  </si>
  <si>
    <t>Uniform Sales</t>
  </si>
  <si>
    <t>Total Fundraising Events - Products</t>
  </si>
  <si>
    <t>Interest-Savings</t>
  </si>
  <si>
    <t>Other Types of Income</t>
  </si>
  <si>
    <t>Miscellaneous Revenue</t>
  </si>
  <si>
    <t>Total Other Types of Income</t>
  </si>
  <si>
    <t>Special Events Income</t>
  </si>
  <si>
    <t>Fat Cats</t>
  </si>
  <si>
    <t>School Dance Revenue</t>
  </si>
  <si>
    <t>International Festival</t>
  </si>
  <si>
    <t>Total Special Events Income</t>
  </si>
  <si>
    <t>Teacher Appreciation - Gifts</t>
  </si>
  <si>
    <t>Total Revenue</t>
  </si>
  <si>
    <t>Expenditures</t>
  </si>
  <si>
    <t>Academy Equipment and Upgrades</t>
  </si>
  <si>
    <t>Awards and Grants</t>
  </si>
  <si>
    <t xml:space="preserve">Principal - Discretionary Fund </t>
  </si>
  <si>
    <t>Club/IB Requests</t>
  </si>
  <si>
    <t>Teacher Grant - Health &amp; Wellness (nurse)</t>
  </si>
  <si>
    <t>Teacher Grant - Instructional Coach</t>
  </si>
  <si>
    <t>Math Department Request IXL</t>
  </si>
  <si>
    <t>Total Awards and Grants</t>
  </si>
  <si>
    <t>Event Expenses</t>
  </si>
  <si>
    <t>8th Grade Promotion</t>
  </si>
  <si>
    <t>School Dance Expenses</t>
  </si>
  <si>
    <t>Fall Pie and Bingo Night</t>
  </si>
  <si>
    <t>Fall Veteran's  Breakfast</t>
  </si>
  <si>
    <t>Total Event Expenses</t>
  </si>
  <si>
    <t>Food &amp; Drink for kids and teachers</t>
  </si>
  <si>
    <t>Fundraising Events - Product Expenses</t>
  </si>
  <si>
    <t>Fun Run Expenses</t>
  </si>
  <si>
    <t>Total Fundraising Events - Product Expenses</t>
  </si>
  <si>
    <t>Operations</t>
  </si>
  <si>
    <t>Bank and Paypal Fees</t>
  </si>
  <si>
    <t>Books, Subscriptions, Reference</t>
  </si>
  <si>
    <t>Go Daddy</t>
  </si>
  <si>
    <t>Supplies</t>
  </si>
  <si>
    <t>Arizona Corporation Commission</t>
  </si>
  <si>
    <t>Total Operations</t>
  </si>
  <si>
    <t>Spring Event Expenses--International Festival</t>
  </si>
  <si>
    <t>Teacher Appreciation</t>
  </si>
  <si>
    <t>Teacher Appreciation -General Events</t>
  </si>
  <si>
    <t>Teacher Appreciation--Week</t>
  </si>
  <si>
    <t>Total Teacher Appreciation</t>
  </si>
  <si>
    <t>Total Expenditures</t>
  </si>
  <si>
    <t>Net Revenue</t>
  </si>
  <si>
    <t>New Knight Dinner</t>
  </si>
  <si>
    <t>Teacher Grant - Garden</t>
  </si>
  <si>
    <t>Club</t>
  </si>
  <si>
    <t>Expense</t>
  </si>
  <si>
    <t>Month</t>
  </si>
  <si>
    <t>Student Gov</t>
  </si>
  <si>
    <t>August</t>
  </si>
  <si>
    <t>Teacher</t>
  </si>
  <si>
    <t>Subject</t>
  </si>
  <si>
    <t>Chung-Wipff</t>
  </si>
  <si>
    <t>SS</t>
  </si>
  <si>
    <t>White</t>
  </si>
  <si>
    <t>Music</t>
  </si>
  <si>
    <t>Dixon</t>
  </si>
  <si>
    <t>Sept.</t>
  </si>
  <si>
    <t>Delgado</t>
  </si>
  <si>
    <t>PE</t>
  </si>
  <si>
    <t>Social Studies</t>
  </si>
  <si>
    <t>Brown</t>
  </si>
  <si>
    <t>Boesch</t>
  </si>
  <si>
    <t>Spanish</t>
  </si>
  <si>
    <t>NJHS</t>
  </si>
  <si>
    <t>Sandoval</t>
  </si>
  <si>
    <t xml:space="preserve">October </t>
  </si>
  <si>
    <t>November</t>
  </si>
  <si>
    <t>Dematio</t>
  </si>
  <si>
    <t>Library</t>
  </si>
  <si>
    <t>Wilfert</t>
  </si>
  <si>
    <t>Principal Discretionery</t>
  </si>
  <si>
    <t>Tietz</t>
  </si>
  <si>
    <t>Math</t>
  </si>
  <si>
    <t>December</t>
  </si>
  <si>
    <t>Hayward</t>
  </si>
  <si>
    <t>Science</t>
  </si>
  <si>
    <t>Battle of the Books</t>
  </si>
  <si>
    <t>January</t>
  </si>
  <si>
    <t>Chung Wipff</t>
  </si>
  <si>
    <t>English</t>
  </si>
  <si>
    <t>March</t>
  </si>
  <si>
    <t>Library/Technology</t>
  </si>
  <si>
    <t>April</t>
  </si>
  <si>
    <t>International Fest Expense</t>
  </si>
  <si>
    <t>2025-2026 Projected</t>
  </si>
  <si>
    <t>2025-2026 Actual</t>
  </si>
  <si>
    <t>Jan. 2026--</t>
  </si>
  <si>
    <t>Feb. 2026--</t>
  </si>
  <si>
    <t>Mar. 2026--</t>
  </si>
  <si>
    <t>Apr. 2026--</t>
  </si>
  <si>
    <t>5/1/2026--</t>
  </si>
  <si>
    <t>Lanyards</t>
  </si>
  <si>
    <t>Lanyard</t>
  </si>
  <si>
    <t>Aug. 2025--Mod Pizza</t>
  </si>
  <si>
    <t>Sept. 2025-- Boca Taqueria</t>
  </si>
  <si>
    <t>Oct. 2025--Raising Canes</t>
  </si>
  <si>
    <t>Taxes (990N)</t>
  </si>
  <si>
    <t>Teacher Grant - Art-- Afonin</t>
  </si>
  <si>
    <t>Teacher Grant - Counseling--Skigen</t>
  </si>
  <si>
    <t>Teacher Grant - ELA--Staggs</t>
  </si>
  <si>
    <t>Teacher Grant- ELA-- Chung Wipff</t>
  </si>
  <si>
    <t>Teacher Grant- ELA-- Thornell</t>
  </si>
  <si>
    <t>Teacher Grant- ELA--Wylie</t>
  </si>
  <si>
    <t>Teacher Grant - Library--DeMatio</t>
  </si>
  <si>
    <t>Teacher Grant - Math--Hall</t>
  </si>
  <si>
    <t>Teacher Grant- Math--Munoz</t>
  </si>
  <si>
    <t>Teacher Grant-Math--Tietz</t>
  </si>
  <si>
    <t>Teacher Grant - Physical Education--Johnston</t>
  </si>
  <si>
    <t>Teacher Grant - Science--Berger</t>
  </si>
  <si>
    <t>Teacher Grant- Science-- Clanton</t>
  </si>
  <si>
    <t>Teacher Grant- Science- Hayward</t>
  </si>
  <si>
    <t>Teacher Grant- Science- Wylie</t>
  </si>
  <si>
    <t>Teacher Grant - Social Studies--Staggs</t>
  </si>
  <si>
    <t>Teacher Grant- Social Studies--Brown</t>
  </si>
  <si>
    <t>Teacher Grant- Social Studies--Chung Wipff</t>
  </si>
  <si>
    <t>Teacher Grant--Social Studies--Whalen</t>
  </si>
  <si>
    <t>Teacher Grant- ELA--Whalen</t>
  </si>
  <si>
    <t>Teacher Grant - Technology--McFarland</t>
  </si>
  <si>
    <t>Teacher Grant- Tech--Boesch</t>
  </si>
  <si>
    <t>Teacher Grant - World Language--Sandoval</t>
  </si>
  <si>
    <t>Teacher Grant--World Language--Boesch</t>
  </si>
  <si>
    <t>Teacher Grant - Orchestra--White</t>
  </si>
  <si>
    <t>Teacher Grant -Band--Dixon</t>
  </si>
  <si>
    <t>Teacher Grant- Stem--Riley</t>
  </si>
  <si>
    <t>Teacher Grant ELA ($450)</t>
  </si>
  <si>
    <t>Teacher Grant Math ($450)</t>
  </si>
  <si>
    <t>Teacher Grant Science ($750)</t>
  </si>
  <si>
    <t>Teacher Grant-Social Studies ($300)</t>
  </si>
  <si>
    <t>Teacher Grant- Tech ($300)</t>
  </si>
  <si>
    <t>Teacher Grant World Lang. ($450)</t>
  </si>
  <si>
    <t>Nov. 2025-- In N Out</t>
  </si>
  <si>
    <t>Dec. 2025--CFA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</si>
</sst>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164" formatCode="&quot;$&quot;#,##0.00"/>
    <numFmt numFmtId="165" formatCode="&quot;$&quot;#,##0.00;[Red]&quot;$&quot;#,##0.00"/>
  </numFmts>
  <fonts count="22" x14ac:knownFonts="1">
    <font>
      <sz val="11"/>
      <color theme="1"/>
      <name val="Calibri"/>
      <family val="2"/>
      <scheme val="minor"/>
    </font>
    <font>
      <b/>
      <sz val="12"/>
      <color indexed="8"/>
      <name val="Arial"/>
      <family val="2"/>
    </font>
    <font>
      <b/>
      <sz val="11"/>
      <name val="Calibri"/>
      <family val="2"/>
      <scheme val="minor"/>
    </font>
    <font>
      <b/>
      <i/>
      <sz val="10"/>
      <color indexed="8"/>
      <name val="Arial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Arial"/>
      <family val="2"/>
    </font>
    <font>
      <b/>
      <i/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rgb="FF000000"/>
      <name val="Arial"/>
      <family val="2"/>
    </font>
    <font>
      <b/>
      <sz val="8"/>
      <color indexed="8"/>
      <name val="Arial"/>
      <family val="2"/>
    </font>
    <font>
      <sz val="11"/>
      <name val="Calibri"/>
      <family val="2"/>
      <scheme val="minor"/>
    </font>
    <font>
      <b/>
      <i/>
      <sz val="12"/>
      <color indexed="8"/>
      <name val="Arial"/>
      <family val="2"/>
    </font>
    <font>
      <b/>
      <i/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164" fontId="0" fillId="0" borderId="1" xfId="0" applyNumberFormat="1" applyBorder="1" applyAlignment="1">
      <alignment horizontal="left"/>
    </xf>
    <xf numFmtId="164" fontId="7" fillId="0" borderId="1" xfId="0" applyNumberFormat="1" applyFont="1" applyBorder="1" applyAlignment="1">
      <alignment horizontal="left"/>
    </xf>
    <xf numFmtId="164" fontId="8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17" fontId="6" fillId="0" borderId="1" xfId="0" applyNumberFormat="1" applyFont="1" applyBorder="1" applyAlignment="1">
      <alignment horizontal="left" wrapText="1"/>
    </xf>
    <xf numFmtId="164" fontId="4" fillId="0" borderId="1" xfId="0" quotePrefix="1" applyNumberFormat="1" applyFont="1" applyBorder="1" applyAlignment="1">
      <alignment horizontal="left"/>
    </xf>
    <xf numFmtId="0" fontId="11" fillId="0" borderId="2" xfId="0" applyFont="1" applyBorder="1" applyAlignment="1">
      <alignment horizontal="left" wrapText="1"/>
    </xf>
    <xf numFmtId="164" fontId="12" fillId="0" borderId="1" xfId="0" applyNumberFormat="1" applyFont="1" applyBorder="1" applyAlignment="1">
      <alignment horizontal="left"/>
    </xf>
    <xf numFmtId="0" fontId="13" fillId="0" borderId="3" xfId="0" applyFont="1" applyBorder="1" applyAlignment="1">
      <alignment horizontal="left" wrapText="1"/>
    </xf>
    <xf numFmtId="164" fontId="14" fillId="0" borderId="4" xfId="0" applyNumberFormat="1" applyFont="1" applyBorder="1" applyAlignment="1">
      <alignment horizontal="left"/>
    </xf>
    <xf numFmtId="164" fontId="15" fillId="0" borderId="4" xfId="0" applyNumberFormat="1" applyFont="1" applyBorder="1" applyAlignment="1">
      <alignment horizontal="left"/>
    </xf>
    <xf numFmtId="0" fontId="11" fillId="0" borderId="5" xfId="0" applyFont="1" applyBorder="1" applyAlignment="1">
      <alignment horizontal="left" wrapText="1"/>
    </xf>
    <xf numFmtId="0" fontId="11" fillId="0" borderId="1" xfId="0" applyFont="1" applyBorder="1" applyAlignment="1">
      <alignment horizontal="left" wrapText="1"/>
    </xf>
    <xf numFmtId="164" fontId="5" fillId="0" borderId="1" xfId="0" quotePrefix="1" applyNumberFormat="1" applyFont="1" applyBorder="1" applyAlignment="1">
      <alignment horizontal="left"/>
    </xf>
    <xf numFmtId="0" fontId="16" fillId="0" borderId="0" xfId="0" applyFont="1" applyAlignment="1">
      <alignment horizontal="left"/>
    </xf>
    <xf numFmtId="164" fontId="17" fillId="0" borderId="1" xfId="0" applyNumberFormat="1" applyFont="1" applyBorder="1" applyAlignment="1">
      <alignment horizontal="left"/>
    </xf>
    <xf numFmtId="164" fontId="18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left" vertical="top"/>
    </xf>
    <xf numFmtId="164" fontId="5" fillId="0" borderId="1" xfId="0" applyNumberFormat="1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19" fillId="0" borderId="0" xfId="0" applyFont="1" applyAlignment="1">
      <alignment horizontal="left"/>
    </xf>
    <xf numFmtId="164" fontId="20" fillId="0" borderId="1" xfId="0" applyNumberFormat="1" applyFont="1" applyBorder="1" applyAlignment="1">
      <alignment horizontal="left"/>
    </xf>
    <xf numFmtId="164" fontId="21" fillId="0" borderId="1" xfId="0" applyNumberFormat="1" applyFont="1" applyBorder="1" applyAlignment="1">
      <alignment horizontal="left"/>
    </xf>
    <xf numFmtId="0" fontId="9" fillId="0" borderId="2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165" fontId="15" fillId="0" borderId="4" xfId="0" applyNumberFormat="1" applyFont="1" applyBorder="1" applyAlignment="1">
      <alignment horizontal="left"/>
    </xf>
    <xf numFmtId="0" fontId="11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164" fontId="0" fillId="0" borderId="0" xfId="0" applyNumberFormat="1" applyAlignment="1">
      <alignment horizontal="left"/>
    </xf>
    <xf numFmtId="8" fontId="14" fillId="0" borderId="4" xfId="0" applyNumberFormat="1" applyFont="1" applyBorder="1" applyAlignment="1">
      <alignment horizontal="left"/>
    </xf>
    <xf numFmtId="0" fontId="0" fillId="2" borderId="0" xfId="0" applyFill="1"/>
    <xf numFmtId="0" fontId="0" fillId="2" borderId="1" xfId="0" applyFill="1" applyBorder="1"/>
    <xf numFmtId="0" fontId="0" fillId="0" borderId="1" xfId="0" applyBorder="1"/>
    <xf numFmtId="0" fontId="0" fillId="3" borderId="1" xfId="0" applyFill="1" applyBorder="1"/>
    <xf numFmtId="164" fontId="5" fillId="2" borderId="1" xfId="0" applyNumberFormat="1" applyFont="1" applyFill="1" applyBorder="1" applyAlignment="1">
      <alignment horizontal="left"/>
    </xf>
    <xf numFmtId="0" fontId="6" fillId="0" borderId="1" xfId="0" applyFont="1" applyFill="1" applyBorder="1" applyAlignment="1">
      <alignment horizontal="left" wrapText="1"/>
    </xf>
    <xf numFmtId="164" fontId="4" fillId="0" borderId="1" xfId="0" applyNumberFormat="1" applyFont="1" applyFill="1" applyBorder="1" applyAlignment="1">
      <alignment horizontal="left"/>
    </xf>
    <xf numFmtId="164" fontId="5" fillId="0" borderId="1" xfId="0" applyNumberFormat="1" applyFont="1" applyFill="1" applyBorder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1096107</xdr:colOff>
      <xdr:row>0</xdr:row>
      <xdr:rowOff>0</xdr:rowOff>
    </xdr:from>
    <xdr:to>
      <xdr:col>2</xdr:col>
      <xdr:colOff>179509</xdr:colOff>
      <xdr:row>4</xdr:row>
      <xdr:rowOff>174770</xdr:rowOff>
    </xdr:to>
    <xdr:pic>
      <xdr:nvPicPr>
        <xdr:cNvPr id="2" name="Picture 1" descr="Mesa Academy PTO">
          <a:extLst>
            <a:ext uri="{FF2B5EF4-FFF2-40B4-BE49-F238E27FC236}">
              <a16:creationId xmlns:a16="http://schemas.microsoft.com/office/drawing/2014/main" id="{29BB3C7A-0A7B-465B-9788-CFDE4D6470A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2932" y="0"/>
          <a:ext cx="2944202" cy="9113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2C873-8AAC-4221-BB64-2B4AEEB86020}">
  <dimension ref="A6:D143"/>
  <sheetViews>
    <sheetView tabSelected="1" topLeftCell="A95" zoomScale="110" workbookViewId="0">
      <selection activeCell="C59" sqref="C59"/>
    </sheetView>
  </sheetViews>
  <sheetFormatPr defaultColWidth="8.77734375" defaultRowHeight="14.4" x14ac:dyDescent="0.3"/>
  <cols>
    <col min="1" max="1" width="36.109375" style="3" customWidth="1"/>
    <col min="2" max="2" width="19.5546875" style="37" bestFit="1" customWidth="1"/>
    <col min="3" max="3" width="16.5546875" style="38" bestFit="1" customWidth="1"/>
    <col min="5" max="16384" width="8.77734375" style="3"/>
  </cols>
  <sheetData>
    <row r="6" spans="1:3" ht="15.6" x14ac:dyDescent="0.3">
      <c r="A6" s="1" t="s">
        <v>0</v>
      </c>
      <c r="B6" s="2" t="s">
        <v>107</v>
      </c>
      <c r="C6" s="2" t="s">
        <v>108</v>
      </c>
    </row>
    <row r="7" spans="1:3" x14ac:dyDescent="0.3">
      <c r="A7" s="4" t="s">
        <v>1</v>
      </c>
      <c r="B7" s="5"/>
      <c r="C7" s="6"/>
    </row>
    <row r="8" spans="1:3" x14ac:dyDescent="0.3">
      <c r="A8" s="7" t="s">
        <v>2</v>
      </c>
      <c r="B8" s="5">
        <v>50</v>
      </c>
      <c r="C8" s="8"/>
    </row>
    <row r="9" spans="1:3" x14ac:dyDescent="0.3">
      <c r="A9" s="7" t="s">
        <v>3</v>
      </c>
      <c r="B9" s="5">
        <v>550</v>
      </c>
      <c r="C9" s="6">
        <v>426.41</v>
      </c>
    </row>
    <row r="10" spans="1:3" x14ac:dyDescent="0.3">
      <c r="A10" s="7" t="s">
        <v>4</v>
      </c>
      <c r="B10" s="5">
        <v>100</v>
      </c>
      <c r="C10" s="6"/>
    </row>
    <row r="11" spans="1:3" x14ac:dyDescent="0.3">
      <c r="A11" s="4" t="s">
        <v>5</v>
      </c>
      <c r="B11" s="9">
        <f>SUM(B8:B10)</f>
        <v>700</v>
      </c>
      <c r="C11" s="10">
        <f>SUM(C8:C10)</f>
        <v>426.41</v>
      </c>
    </row>
    <row r="12" spans="1:3" x14ac:dyDescent="0.3">
      <c r="A12" s="11"/>
      <c r="B12" s="5"/>
      <c r="C12" s="6"/>
    </row>
    <row r="13" spans="1:3" x14ac:dyDescent="0.3">
      <c r="A13" s="4" t="s">
        <v>6</v>
      </c>
      <c r="B13" s="5"/>
      <c r="C13" s="6"/>
    </row>
    <row r="14" spans="1:3" x14ac:dyDescent="0.3">
      <c r="A14" s="7" t="s">
        <v>7</v>
      </c>
      <c r="B14" s="5">
        <v>400</v>
      </c>
      <c r="C14" s="6"/>
    </row>
    <row r="15" spans="1:3" x14ac:dyDescent="0.3">
      <c r="A15" s="7" t="s">
        <v>8</v>
      </c>
      <c r="B15" s="5">
        <v>100</v>
      </c>
      <c r="C15" s="6"/>
    </row>
    <row r="16" spans="1:3" x14ac:dyDescent="0.3">
      <c r="A16" s="4" t="s">
        <v>9</v>
      </c>
      <c r="B16" s="9">
        <f>SUM(B14:B15)</f>
        <v>500</v>
      </c>
      <c r="C16" s="10">
        <f>SUM(C14:C15)</f>
        <v>0</v>
      </c>
    </row>
    <row r="17" spans="1:3" x14ac:dyDescent="0.3">
      <c r="A17" s="11"/>
      <c r="B17" s="5"/>
      <c r="C17" s="6"/>
    </row>
    <row r="18" spans="1:3" x14ac:dyDescent="0.3">
      <c r="A18" s="4" t="s">
        <v>10</v>
      </c>
      <c r="B18" s="5"/>
      <c r="C18" s="6"/>
    </row>
    <row r="19" spans="1:3" x14ac:dyDescent="0.3">
      <c r="A19" s="7" t="s">
        <v>11</v>
      </c>
      <c r="B19" s="5">
        <v>0</v>
      </c>
      <c r="C19" s="6"/>
    </row>
    <row r="20" spans="1:3" x14ac:dyDescent="0.3">
      <c r="A20" s="4" t="s">
        <v>12</v>
      </c>
      <c r="B20" s="9">
        <f>SUM(B19:B19)</f>
        <v>0</v>
      </c>
      <c r="C20" s="10">
        <f>SUM(C19:C19)</f>
        <v>0</v>
      </c>
    </row>
    <row r="21" spans="1:3" x14ac:dyDescent="0.3">
      <c r="A21" s="11"/>
      <c r="B21" s="5"/>
      <c r="C21" s="6"/>
    </row>
    <row r="22" spans="1:3" x14ac:dyDescent="0.3">
      <c r="A22" s="4" t="s">
        <v>13</v>
      </c>
      <c r="B22" s="5"/>
      <c r="C22" s="6"/>
    </row>
    <row r="23" spans="1:3" x14ac:dyDescent="0.3">
      <c r="A23" s="12" t="s">
        <v>116</v>
      </c>
      <c r="B23" s="5">
        <v>175</v>
      </c>
      <c r="C23" s="6">
        <v>520.58000000000004</v>
      </c>
    </row>
    <row r="24" spans="1:3" x14ac:dyDescent="0.3">
      <c r="A24" s="13" t="s">
        <v>117</v>
      </c>
      <c r="B24" s="5">
        <v>175</v>
      </c>
      <c r="C24" s="44">
        <v>185</v>
      </c>
    </row>
    <row r="25" spans="1:3" x14ac:dyDescent="0.3">
      <c r="A25" s="13" t="s">
        <v>118</v>
      </c>
      <c r="B25" s="5">
        <v>175</v>
      </c>
      <c r="C25" s="6">
        <v>244.18</v>
      </c>
    </row>
    <row r="26" spans="1:3" x14ac:dyDescent="0.3">
      <c r="A26" s="13" t="s">
        <v>153</v>
      </c>
      <c r="B26" s="5">
        <v>175</v>
      </c>
      <c r="C26" s="6"/>
    </row>
    <row r="27" spans="1:3" x14ac:dyDescent="0.3">
      <c r="A27" s="13" t="s">
        <v>154</v>
      </c>
      <c r="B27" s="5">
        <v>175</v>
      </c>
      <c r="C27" s="6"/>
    </row>
    <row r="28" spans="1:3" x14ac:dyDescent="0.3">
      <c r="A28" s="13" t="s">
        <v>109</v>
      </c>
      <c r="B28" s="5">
        <v>175</v>
      </c>
      <c r="C28" s="6"/>
    </row>
    <row r="29" spans="1:3" x14ac:dyDescent="0.3">
      <c r="A29" s="13" t="s">
        <v>110</v>
      </c>
      <c r="B29" s="5">
        <v>175</v>
      </c>
      <c r="C29" s="6"/>
    </row>
    <row r="30" spans="1:3" x14ac:dyDescent="0.3">
      <c r="A30" s="13" t="s">
        <v>111</v>
      </c>
      <c r="B30" s="5">
        <v>175</v>
      </c>
      <c r="C30" s="6"/>
    </row>
    <row r="31" spans="1:3" x14ac:dyDescent="0.3">
      <c r="A31" s="13" t="s">
        <v>112</v>
      </c>
      <c r="B31" s="5">
        <v>175</v>
      </c>
      <c r="C31" s="6"/>
    </row>
    <row r="32" spans="1:3" x14ac:dyDescent="0.3">
      <c r="A32" s="13" t="s">
        <v>113</v>
      </c>
      <c r="B32" s="5">
        <v>175</v>
      </c>
      <c r="C32" s="6"/>
    </row>
    <row r="33" spans="1:3" x14ac:dyDescent="0.3">
      <c r="A33" s="4" t="s">
        <v>14</v>
      </c>
      <c r="B33" s="9">
        <f>SUM(B23:B32)</f>
        <v>1750</v>
      </c>
      <c r="C33" s="10">
        <f>SUM(C23:C32)</f>
        <v>949.76</v>
      </c>
    </row>
    <row r="34" spans="1:3" x14ac:dyDescent="0.3">
      <c r="A34" s="11"/>
      <c r="B34" s="5"/>
      <c r="C34" s="6"/>
    </row>
    <row r="35" spans="1:3" x14ac:dyDescent="0.3">
      <c r="A35" s="4" t="s">
        <v>15</v>
      </c>
      <c r="B35" s="5"/>
      <c r="C35" s="6"/>
    </row>
    <row r="36" spans="1:3" x14ac:dyDescent="0.3">
      <c r="A36" s="7" t="s">
        <v>16</v>
      </c>
      <c r="B36" s="14">
        <v>1000</v>
      </c>
      <c r="C36" s="6"/>
    </row>
    <row r="37" spans="1:3" x14ac:dyDescent="0.3">
      <c r="A37" s="7" t="s">
        <v>17</v>
      </c>
      <c r="B37" s="5">
        <v>11000</v>
      </c>
      <c r="C37" s="6"/>
    </row>
    <row r="38" spans="1:3" x14ac:dyDescent="0.3">
      <c r="A38" s="7" t="s">
        <v>18</v>
      </c>
      <c r="B38" s="5">
        <v>1612.5</v>
      </c>
      <c r="C38" s="6">
        <v>1530</v>
      </c>
    </row>
    <row r="39" spans="1:3" x14ac:dyDescent="0.3">
      <c r="A39" s="7" t="s">
        <v>19</v>
      </c>
      <c r="B39" s="5">
        <v>5500</v>
      </c>
      <c r="C39" s="6">
        <v>2129</v>
      </c>
    </row>
    <row r="40" spans="1:3" x14ac:dyDescent="0.3">
      <c r="A40" s="7" t="s">
        <v>115</v>
      </c>
      <c r="B40" s="5">
        <v>200</v>
      </c>
      <c r="C40" s="6">
        <v>200</v>
      </c>
    </row>
    <row r="41" spans="1:3" x14ac:dyDescent="0.3">
      <c r="A41" s="7"/>
      <c r="B41" s="5"/>
      <c r="C41" s="6"/>
    </row>
    <row r="42" spans="1:3" x14ac:dyDescent="0.3">
      <c r="A42" s="4" t="s">
        <v>20</v>
      </c>
      <c r="B42" s="9">
        <f>SUM(B36:B40)</f>
        <v>19312.5</v>
      </c>
      <c r="C42" s="10">
        <f>SUM(C36:C40)</f>
        <v>3859</v>
      </c>
    </row>
    <row r="43" spans="1:3" x14ac:dyDescent="0.3">
      <c r="A43" s="11"/>
      <c r="B43" s="5"/>
      <c r="C43" s="6"/>
    </row>
    <row r="44" spans="1:3" x14ac:dyDescent="0.3">
      <c r="A44" s="4" t="s">
        <v>21</v>
      </c>
      <c r="B44" s="9">
        <v>10</v>
      </c>
      <c r="C44" s="10">
        <v>0.41</v>
      </c>
    </row>
    <row r="45" spans="1:3" x14ac:dyDescent="0.3">
      <c r="A45" s="11"/>
      <c r="B45" s="5"/>
      <c r="C45" s="6"/>
    </row>
    <row r="46" spans="1:3" x14ac:dyDescent="0.3">
      <c r="A46" s="4" t="s">
        <v>22</v>
      </c>
      <c r="B46" s="5"/>
      <c r="C46" s="6"/>
    </row>
    <row r="47" spans="1:3" x14ac:dyDescent="0.3">
      <c r="A47" s="7" t="s">
        <v>23</v>
      </c>
      <c r="B47" s="5">
        <v>0</v>
      </c>
      <c r="C47" s="6"/>
    </row>
    <row r="48" spans="1:3" x14ac:dyDescent="0.3">
      <c r="A48" s="4" t="s">
        <v>24</v>
      </c>
      <c r="B48" s="9">
        <f>SUM(B47:B47)</f>
        <v>0</v>
      </c>
      <c r="C48" s="10">
        <f>SUM(C47:C47)</f>
        <v>0</v>
      </c>
    </row>
    <row r="49" spans="1:3" x14ac:dyDescent="0.3">
      <c r="A49" s="11"/>
      <c r="B49" s="5"/>
      <c r="C49" s="6"/>
    </row>
    <row r="50" spans="1:3" x14ac:dyDescent="0.3">
      <c r="A50" s="4" t="s">
        <v>25</v>
      </c>
      <c r="B50" s="5"/>
      <c r="C50" s="6"/>
    </row>
    <row r="51" spans="1:3" x14ac:dyDescent="0.3">
      <c r="A51" s="7" t="s">
        <v>26</v>
      </c>
      <c r="B51" s="5">
        <v>900</v>
      </c>
      <c r="C51" s="6">
        <v>872.25</v>
      </c>
    </row>
    <row r="52" spans="1:3" x14ac:dyDescent="0.3">
      <c r="A52" s="7" t="s">
        <v>27</v>
      </c>
      <c r="B52" s="5">
        <v>700</v>
      </c>
      <c r="C52" s="6"/>
    </row>
    <row r="53" spans="1:3" x14ac:dyDescent="0.3">
      <c r="A53" s="7" t="s">
        <v>28</v>
      </c>
      <c r="B53" s="5">
        <v>3000</v>
      </c>
      <c r="C53" s="6"/>
    </row>
    <row r="54" spans="1:3" x14ac:dyDescent="0.3">
      <c r="A54" s="4" t="s">
        <v>29</v>
      </c>
      <c r="B54" s="9">
        <f>SUM(B51:B53)</f>
        <v>4600</v>
      </c>
      <c r="C54" s="10">
        <f>SUM(C51:C53)</f>
        <v>872.25</v>
      </c>
    </row>
    <row r="55" spans="1:3" x14ac:dyDescent="0.3">
      <c r="A55" s="11"/>
      <c r="B55" s="5"/>
      <c r="C55" s="6"/>
    </row>
    <row r="56" spans="1:3" x14ac:dyDescent="0.3">
      <c r="A56" s="4" t="s">
        <v>30</v>
      </c>
      <c r="B56" s="9">
        <v>2000</v>
      </c>
      <c r="C56" s="10">
        <v>975</v>
      </c>
    </row>
    <row r="57" spans="1:3" ht="15" thickBot="1" x14ac:dyDescent="0.35">
      <c r="A57" s="15"/>
      <c r="B57" s="16"/>
      <c r="C57" s="8"/>
    </row>
    <row r="58" spans="1:3" ht="16.2" thickBot="1" x14ac:dyDescent="0.35">
      <c r="A58" s="17" t="s">
        <v>31</v>
      </c>
      <c r="B58" s="18">
        <f>B56++B54+B48+B44+B42+B33+B20+B16+B11</f>
        <v>28872.5</v>
      </c>
      <c r="C58" s="19">
        <f>C56++C54+C48+C44+C42+C33+C20+C16+C11</f>
        <v>7082.83</v>
      </c>
    </row>
    <row r="59" spans="1:3" x14ac:dyDescent="0.3">
      <c r="A59" s="20"/>
      <c r="B59" s="16"/>
      <c r="C59" s="8"/>
    </row>
    <row r="60" spans="1:3" x14ac:dyDescent="0.3">
      <c r="A60" s="21"/>
      <c r="B60" s="16"/>
      <c r="C60" s="8"/>
    </row>
    <row r="61" spans="1:3" x14ac:dyDescent="0.3">
      <c r="A61" s="11" t="s">
        <v>32</v>
      </c>
      <c r="B61" s="5"/>
      <c r="C61" s="6"/>
    </row>
    <row r="62" spans="1:3" x14ac:dyDescent="0.3">
      <c r="A62" s="4" t="s">
        <v>33</v>
      </c>
      <c r="B62" s="9">
        <v>5000</v>
      </c>
      <c r="C62" s="10">
        <v>184.1</v>
      </c>
    </row>
    <row r="63" spans="1:3" x14ac:dyDescent="0.3">
      <c r="A63" s="11"/>
      <c r="B63" s="5"/>
      <c r="C63" s="6"/>
    </row>
    <row r="64" spans="1:3" x14ac:dyDescent="0.3">
      <c r="A64" s="4" t="s">
        <v>34</v>
      </c>
      <c r="B64" s="5"/>
      <c r="C64" s="6"/>
    </row>
    <row r="65" spans="1:3" x14ac:dyDescent="0.3">
      <c r="A65" s="7" t="s">
        <v>35</v>
      </c>
      <c r="B65" s="5">
        <v>1000</v>
      </c>
      <c r="C65" s="6">
        <v>185.88</v>
      </c>
    </row>
    <row r="66" spans="1:3" x14ac:dyDescent="0.3">
      <c r="A66" s="7" t="s">
        <v>36</v>
      </c>
      <c r="B66" s="14">
        <v>1000</v>
      </c>
      <c r="C66" s="6">
        <v>123.9</v>
      </c>
    </row>
    <row r="67" spans="1:3" x14ac:dyDescent="0.3">
      <c r="A67" s="7" t="s">
        <v>120</v>
      </c>
      <c r="B67" s="5">
        <v>150</v>
      </c>
      <c r="C67" s="6"/>
    </row>
    <row r="68" spans="1:3" x14ac:dyDescent="0.3">
      <c r="A68" s="7" t="s">
        <v>121</v>
      </c>
      <c r="B68" s="5">
        <v>150</v>
      </c>
      <c r="C68" s="6"/>
    </row>
    <row r="69" spans="1:3" x14ac:dyDescent="0.3">
      <c r="A69" s="7" t="s">
        <v>147</v>
      </c>
      <c r="B69" s="5"/>
      <c r="C69" s="6"/>
    </row>
    <row r="70" spans="1:3" x14ac:dyDescent="0.3">
      <c r="A70" s="7" t="s">
        <v>122</v>
      </c>
      <c r="B70" s="5">
        <v>90</v>
      </c>
      <c r="C70" s="6"/>
    </row>
    <row r="71" spans="1:3" x14ac:dyDescent="0.3">
      <c r="A71" s="7" t="s">
        <v>123</v>
      </c>
      <c r="B71" s="5">
        <v>90</v>
      </c>
      <c r="C71" s="6">
        <v>11.37</v>
      </c>
    </row>
    <row r="72" spans="1:3" x14ac:dyDescent="0.3">
      <c r="A72" s="7" t="s">
        <v>124</v>
      </c>
      <c r="B72" s="5">
        <v>90</v>
      </c>
      <c r="C72" s="6"/>
    </row>
    <row r="73" spans="1:3" x14ac:dyDescent="0.3">
      <c r="A73" s="7" t="s">
        <v>125</v>
      </c>
      <c r="B73" s="5">
        <v>90</v>
      </c>
      <c r="C73" s="6"/>
    </row>
    <row r="74" spans="1:3" x14ac:dyDescent="0.3">
      <c r="A74" s="7" t="s">
        <v>139</v>
      </c>
      <c r="B74" s="5">
        <v>90</v>
      </c>
      <c r="C74" s="6"/>
    </row>
    <row r="75" spans="1:3" ht="27" x14ac:dyDescent="0.3">
      <c r="A75" s="7" t="s">
        <v>37</v>
      </c>
      <c r="B75" s="5">
        <v>150</v>
      </c>
      <c r="C75" s="6"/>
    </row>
    <row r="76" spans="1:3" x14ac:dyDescent="0.3">
      <c r="A76" s="7" t="s">
        <v>126</v>
      </c>
      <c r="B76" s="5">
        <v>150</v>
      </c>
      <c r="C76" s="22">
        <v>92.65</v>
      </c>
    </row>
    <row r="77" spans="1:3" x14ac:dyDescent="0.3">
      <c r="A77" s="7" t="s">
        <v>148</v>
      </c>
      <c r="B77" s="5"/>
      <c r="C77" s="22"/>
    </row>
    <row r="78" spans="1:3" x14ac:dyDescent="0.3">
      <c r="A78" s="7" t="s">
        <v>127</v>
      </c>
      <c r="B78" s="5">
        <v>150</v>
      </c>
      <c r="C78" s="6"/>
    </row>
    <row r="79" spans="1:3" x14ac:dyDescent="0.3">
      <c r="A79" s="7" t="s">
        <v>128</v>
      </c>
      <c r="B79" s="5">
        <v>150</v>
      </c>
      <c r="C79" s="6"/>
    </row>
    <row r="80" spans="1:3" x14ac:dyDescent="0.3">
      <c r="A80" s="7" t="s">
        <v>129</v>
      </c>
      <c r="B80" s="5">
        <v>150</v>
      </c>
      <c r="C80" s="6"/>
    </row>
    <row r="81" spans="1:3" x14ac:dyDescent="0.3">
      <c r="A81" s="7" t="s">
        <v>145</v>
      </c>
      <c r="B81" s="5">
        <v>1000</v>
      </c>
      <c r="C81" s="6">
        <v>410</v>
      </c>
    </row>
    <row r="82" spans="1:3" ht="27" x14ac:dyDescent="0.3">
      <c r="A82" s="7" t="s">
        <v>130</v>
      </c>
      <c r="B82" s="5">
        <v>150</v>
      </c>
      <c r="C82" s="6"/>
    </row>
    <row r="83" spans="1:3" x14ac:dyDescent="0.3">
      <c r="A83" s="7" t="s">
        <v>149</v>
      </c>
      <c r="B83" s="5"/>
      <c r="C83" s="6"/>
    </row>
    <row r="84" spans="1:3" x14ac:dyDescent="0.3">
      <c r="A84" s="7" t="s">
        <v>131</v>
      </c>
      <c r="B84" s="5">
        <v>187.5</v>
      </c>
      <c r="C84" s="5"/>
    </row>
    <row r="85" spans="1:3" x14ac:dyDescent="0.3">
      <c r="A85" s="7" t="s">
        <v>132</v>
      </c>
      <c r="B85" s="5">
        <v>187.5</v>
      </c>
      <c r="C85" s="5"/>
    </row>
    <row r="86" spans="1:3" x14ac:dyDescent="0.3">
      <c r="A86" s="7" t="s">
        <v>133</v>
      </c>
      <c r="B86" s="5">
        <v>187.5</v>
      </c>
      <c r="C86" s="5">
        <v>158.18</v>
      </c>
    </row>
    <row r="87" spans="1:3" x14ac:dyDescent="0.3">
      <c r="A87" s="7" t="s">
        <v>134</v>
      </c>
      <c r="B87" s="5">
        <v>187.5</v>
      </c>
      <c r="C87" s="5"/>
    </row>
    <row r="88" spans="1:3" x14ac:dyDescent="0.3">
      <c r="A88" s="7" t="s">
        <v>150</v>
      </c>
      <c r="B88" s="5"/>
      <c r="C88" s="5"/>
    </row>
    <row r="89" spans="1:3" x14ac:dyDescent="0.3">
      <c r="A89" s="7" t="s">
        <v>135</v>
      </c>
      <c r="B89" s="5">
        <v>75</v>
      </c>
      <c r="C89" s="6"/>
    </row>
    <row r="90" spans="1:3" x14ac:dyDescent="0.3">
      <c r="A90" s="7" t="s">
        <v>136</v>
      </c>
      <c r="B90" s="5">
        <v>75</v>
      </c>
      <c r="C90" s="6"/>
    </row>
    <row r="91" spans="1:3" ht="27" x14ac:dyDescent="0.3">
      <c r="A91" s="7" t="s">
        <v>137</v>
      </c>
      <c r="B91" s="5">
        <v>75</v>
      </c>
      <c r="C91" s="6">
        <v>20</v>
      </c>
    </row>
    <row r="92" spans="1:3" x14ac:dyDescent="0.3">
      <c r="A92" s="7" t="s">
        <v>138</v>
      </c>
      <c r="B92" s="5">
        <v>75</v>
      </c>
      <c r="C92" s="6"/>
    </row>
    <row r="93" spans="1:3" x14ac:dyDescent="0.3">
      <c r="A93" s="7" t="s">
        <v>146</v>
      </c>
      <c r="B93" s="46"/>
      <c r="C93" s="6"/>
    </row>
    <row r="94" spans="1:3" x14ac:dyDescent="0.3">
      <c r="A94" s="7" t="s">
        <v>151</v>
      </c>
      <c r="B94" s="5"/>
      <c r="C94" s="6"/>
    </row>
    <row r="95" spans="1:3" x14ac:dyDescent="0.3">
      <c r="A95" s="7" t="s">
        <v>140</v>
      </c>
      <c r="B95" s="5">
        <v>150</v>
      </c>
      <c r="C95" s="6"/>
    </row>
    <row r="96" spans="1:3" x14ac:dyDescent="0.3">
      <c r="A96" s="7" t="s">
        <v>141</v>
      </c>
      <c r="B96" s="5">
        <v>150</v>
      </c>
      <c r="C96" s="6"/>
    </row>
    <row r="97" spans="1:4" x14ac:dyDescent="0.3">
      <c r="A97" s="7" t="s">
        <v>152</v>
      </c>
      <c r="B97" s="5"/>
      <c r="C97" s="6"/>
    </row>
    <row r="98" spans="1:4" ht="27" x14ac:dyDescent="0.3">
      <c r="A98" s="7" t="s">
        <v>142</v>
      </c>
      <c r="B98" s="5">
        <v>225</v>
      </c>
      <c r="C98" s="6">
        <v>38.99</v>
      </c>
    </row>
    <row r="99" spans="1:4" x14ac:dyDescent="0.3">
      <c r="A99" s="7" t="s">
        <v>143</v>
      </c>
      <c r="B99" s="5">
        <v>225</v>
      </c>
      <c r="C99" s="6"/>
    </row>
    <row r="100" spans="1:4" s="49" customFormat="1" x14ac:dyDescent="0.3">
      <c r="A100" s="45" t="s">
        <v>66</v>
      </c>
      <c r="B100" s="46">
        <v>500</v>
      </c>
      <c r="C100" s="47"/>
      <c r="D100" s="48"/>
    </row>
    <row r="101" spans="1:4" x14ac:dyDescent="0.3">
      <c r="A101" s="7" t="s">
        <v>144</v>
      </c>
      <c r="B101" s="5">
        <v>500</v>
      </c>
      <c r="C101" s="6"/>
    </row>
    <row r="102" spans="1:4" x14ac:dyDescent="0.3">
      <c r="A102" s="7" t="s">
        <v>38</v>
      </c>
      <c r="B102" s="5">
        <v>150</v>
      </c>
      <c r="C102" s="6"/>
    </row>
    <row r="103" spans="1:4" x14ac:dyDescent="0.3">
      <c r="A103" s="7" t="s">
        <v>39</v>
      </c>
      <c r="B103" s="5">
        <v>2981.25</v>
      </c>
      <c r="C103" s="6">
        <v>0</v>
      </c>
    </row>
    <row r="104" spans="1:4" ht="8.5500000000000007" customHeight="1" x14ac:dyDescent="0.3">
      <c r="A104" s="7"/>
      <c r="B104" s="5"/>
      <c r="C104" s="6"/>
    </row>
    <row r="105" spans="1:4" s="23" customFormat="1" x14ac:dyDescent="0.3">
      <c r="A105" s="4" t="s">
        <v>40</v>
      </c>
      <c r="B105" s="9">
        <f>SUM(B65:B104)</f>
        <v>10581.25</v>
      </c>
      <c r="C105" s="10">
        <f>SUM(C65:C104)</f>
        <v>1040.97</v>
      </c>
    </row>
    <row r="106" spans="1:4" x14ac:dyDescent="0.3">
      <c r="A106" s="11"/>
      <c r="B106" s="5"/>
      <c r="C106" s="6"/>
    </row>
    <row r="107" spans="1:4" s="23" customFormat="1" x14ac:dyDescent="0.3">
      <c r="A107" s="4" t="s">
        <v>41</v>
      </c>
      <c r="B107" s="24"/>
      <c r="C107" s="25"/>
    </row>
    <row r="108" spans="1:4" x14ac:dyDescent="0.3">
      <c r="A108" s="7" t="s">
        <v>42</v>
      </c>
      <c r="B108" s="5">
        <v>1200</v>
      </c>
      <c r="C108" s="6"/>
    </row>
    <row r="109" spans="1:4" s="29" customFormat="1" x14ac:dyDescent="0.3">
      <c r="A109" s="26" t="s">
        <v>43</v>
      </c>
      <c r="B109" s="27">
        <v>1000</v>
      </c>
      <c r="C109" s="28"/>
    </row>
    <row r="110" spans="1:4" x14ac:dyDescent="0.3">
      <c r="A110" s="7" t="s">
        <v>44</v>
      </c>
      <c r="B110" s="5">
        <v>500</v>
      </c>
      <c r="C110" s="6">
        <v>300</v>
      </c>
    </row>
    <row r="111" spans="1:4" x14ac:dyDescent="0.3">
      <c r="A111" s="7" t="s">
        <v>45</v>
      </c>
      <c r="B111" s="5">
        <v>200</v>
      </c>
      <c r="C111" s="6"/>
    </row>
    <row r="112" spans="1:4" x14ac:dyDescent="0.3">
      <c r="A112" s="7" t="s">
        <v>65</v>
      </c>
      <c r="B112" s="5">
        <v>500</v>
      </c>
      <c r="C112" s="6">
        <v>300.29000000000002</v>
      </c>
    </row>
    <row r="113" spans="1:4" x14ac:dyDescent="0.3">
      <c r="A113" s="7" t="s">
        <v>106</v>
      </c>
      <c r="B113" s="5"/>
      <c r="C113" s="6">
        <v>425</v>
      </c>
    </row>
    <row r="114" spans="1:4" x14ac:dyDescent="0.3">
      <c r="A114" s="7"/>
      <c r="B114" s="5"/>
      <c r="C114" s="6"/>
    </row>
    <row r="115" spans="1:4" x14ac:dyDescent="0.3">
      <c r="A115" s="4" t="s">
        <v>46</v>
      </c>
      <c r="B115" s="9">
        <f>SUM(B108:B112)</f>
        <v>3400</v>
      </c>
      <c r="C115" s="10">
        <f>SUM(C108:C113)</f>
        <v>1025.29</v>
      </c>
    </row>
    <row r="116" spans="1:4" x14ac:dyDescent="0.3">
      <c r="A116" s="11"/>
      <c r="B116" s="5"/>
      <c r="C116" s="6"/>
    </row>
    <row r="117" spans="1:4" s="30" customFormat="1" x14ac:dyDescent="0.3">
      <c r="A117" s="4" t="s">
        <v>47</v>
      </c>
      <c r="B117" s="9">
        <v>750</v>
      </c>
      <c r="C117" s="10">
        <v>870.51</v>
      </c>
    </row>
    <row r="118" spans="1:4" x14ac:dyDescent="0.3">
      <c r="A118" s="11"/>
      <c r="B118" s="5"/>
      <c r="C118" s="6"/>
    </row>
    <row r="119" spans="1:4" x14ac:dyDescent="0.3">
      <c r="A119" s="4" t="s">
        <v>48</v>
      </c>
      <c r="B119" s="5"/>
      <c r="C119" s="6"/>
    </row>
    <row r="120" spans="1:4" x14ac:dyDescent="0.3">
      <c r="A120" s="7" t="s">
        <v>49</v>
      </c>
      <c r="B120" s="5">
        <v>1000</v>
      </c>
      <c r="C120" s="6"/>
    </row>
    <row r="121" spans="1:4" x14ac:dyDescent="0.3">
      <c r="A121" s="7" t="s">
        <v>114</v>
      </c>
      <c r="B121" s="5">
        <v>200</v>
      </c>
      <c r="C121" s="6">
        <v>239.98</v>
      </c>
    </row>
    <row r="122" spans="1:4" ht="27" x14ac:dyDescent="0.3">
      <c r="A122" s="4" t="s">
        <v>50</v>
      </c>
      <c r="B122" s="9">
        <f>SUM(B120:B120)</f>
        <v>1000</v>
      </c>
      <c r="C122" s="10">
        <f>SUM(C120:C120)</f>
        <v>0</v>
      </c>
    </row>
    <row r="123" spans="1:4" x14ac:dyDescent="0.3">
      <c r="A123" s="11"/>
      <c r="B123" s="5"/>
      <c r="C123" s="6"/>
    </row>
    <row r="124" spans="1:4" x14ac:dyDescent="0.3">
      <c r="A124" s="4" t="s">
        <v>51</v>
      </c>
      <c r="B124" s="5"/>
      <c r="C124" s="6"/>
    </row>
    <row r="125" spans="1:4" x14ac:dyDescent="0.3">
      <c r="A125" s="7" t="s">
        <v>52</v>
      </c>
      <c r="B125" s="5">
        <v>500</v>
      </c>
      <c r="C125" s="6">
        <v>92.06</v>
      </c>
    </row>
    <row r="126" spans="1:4" x14ac:dyDescent="0.3">
      <c r="A126" s="7" t="s">
        <v>53</v>
      </c>
      <c r="B126" s="5">
        <v>350</v>
      </c>
      <c r="C126" s="6">
        <v>402.76</v>
      </c>
      <c r="D126" t="s">
        <v>54</v>
      </c>
    </row>
    <row r="127" spans="1:4" x14ac:dyDescent="0.3">
      <c r="A127" s="7" t="s">
        <v>55</v>
      </c>
      <c r="B127" s="5">
        <v>250</v>
      </c>
      <c r="C127" s="6"/>
    </row>
    <row r="128" spans="1:4" x14ac:dyDescent="0.3">
      <c r="A128" s="7" t="s">
        <v>56</v>
      </c>
      <c r="B128" s="5">
        <v>10</v>
      </c>
      <c r="C128" s="6">
        <v>10</v>
      </c>
    </row>
    <row r="129" spans="1:3" x14ac:dyDescent="0.3">
      <c r="A129" s="7" t="s">
        <v>119</v>
      </c>
      <c r="B129" s="5">
        <v>50</v>
      </c>
      <c r="C129" s="6">
        <v>50</v>
      </c>
    </row>
    <row r="130" spans="1:3" x14ac:dyDescent="0.3">
      <c r="A130" s="4" t="s">
        <v>57</v>
      </c>
      <c r="B130" s="9">
        <f>SUM(B125:B129)</f>
        <v>1160</v>
      </c>
      <c r="C130" s="10">
        <f>SUM(C125:C129)</f>
        <v>554.81999999999994</v>
      </c>
    </row>
    <row r="131" spans="1:3" x14ac:dyDescent="0.3">
      <c r="A131" s="11"/>
      <c r="B131" s="5"/>
      <c r="C131" s="6"/>
    </row>
    <row r="132" spans="1:3" ht="27" x14ac:dyDescent="0.3">
      <c r="A132" s="11" t="s">
        <v>58</v>
      </c>
      <c r="B132" s="31">
        <v>3000</v>
      </c>
      <c r="C132" s="32"/>
    </row>
    <row r="133" spans="1:3" x14ac:dyDescent="0.3">
      <c r="A133" s="11"/>
      <c r="B133" s="5"/>
      <c r="C133" s="6"/>
    </row>
    <row r="134" spans="1:3" x14ac:dyDescent="0.3">
      <c r="A134" s="4" t="s">
        <v>59</v>
      </c>
      <c r="B134" s="5"/>
      <c r="C134" s="6"/>
    </row>
    <row r="135" spans="1:3" x14ac:dyDescent="0.3">
      <c r="A135" s="7" t="s">
        <v>60</v>
      </c>
      <c r="B135" s="5">
        <v>1000</v>
      </c>
      <c r="C135" s="6">
        <v>497.99</v>
      </c>
    </row>
    <row r="136" spans="1:3" x14ac:dyDescent="0.3">
      <c r="A136" s="7" t="s">
        <v>61</v>
      </c>
      <c r="B136" s="5">
        <v>600</v>
      </c>
      <c r="C136" s="6"/>
    </row>
    <row r="137" spans="1:3" x14ac:dyDescent="0.3">
      <c r="A137" s="7" t="s">
        <v>30</v>
      </c>
      <c r="B137" s="5">
        <v>2000</v>
      </c>
      <c r="C137" s="6"/>
    </row>
    <row r="138" spans="1:3" x14ac:dyDescent="0.3">
      <c r="A138" s="4" t="s">
        <v>62</v>
      </c>
      <c r="B138" s="9">
        <f>SUM(B135:B137)</f>
        <v>3600</v>
      </c>
      <c r="C138" s="10"/>
    </row>
    <row r="139" spans="1:3" ht="15" thickBot="1" x14ac:dyDescent="0.35">
      <c r="A139" s="33"/>
      <c r="B139" s="5"/>
      <c r="C139" s="6"/>
    </row>
    <row r="140" spans="1:3" ht="16.2" thickBot="1" x14ac:dyDescent="0.35">
      <c r="A140" s="17" t="s">
        <v>63</v>
      </c>
      <c r="B140" s="18">
        <f>B138+B130+B122+B117+B115+B132+B105+B62</f>
        <v>28491.25</v>
      </c>
      <c r="C140" s="19">
        <f>C138+C130+C122+C117+C115+C132+C105+C62</f>
        <v>3675.69</v>
      </c>
    </row>
    <row r="141" spans="1:3" ht="15" thickBot="1" x14ac:dyDescent="0.35">
      <c r="A141" s="34"/>
      <c r="B141" s="5"/>
      <c r="C141" s="6"/>
    </row>
    <row r="142" spans="1:3" ht="16.2" thickBot="1" x14ac:dyDescent="0.35">
      <c r="A142" s="17" t="s">
        <v>64</v>
      </c>
      <c r="B142" s="39">
        <f>-B140+B58</f>
        <v>381.25</v>
      </c>
      <c r="C142" s="35">
        <f>-C140+C58</f>
        <v>3407.14</v>
      </c>
    </row>
    <row r="143" spans="1:3" x14ac:dyDescent="0.3">
      <c r="A143" s="36"/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FE65A-CC73-4649-B669-6E5EE4F72A64}">
  <dimension ref="A1:C4"/>
  <sheetViews>
    <sheetView workbookViewId="0">
      <selection activeCell="C10" sqref="C10"/>
    </sheetView>
  </sheetViews>
  <sheetFormatPr defaultRowHeight="14.4" x14ac:dyDescent="0.3"/>
  <cols>
    <col min="1" max="1" width="18.33203125" customWidth="1"/>
  </cols>
  <sheetData>
    <row r="1" spans="1:3" x14ac:dyDescent="0.3">
      <c r="A1" s="40" t="s">
        <v>67</v>
      </c>
      <c r="B1" s="40" t="s">
        <v>68</v>
      </c>
      <c r="C1" s="40" t="s">
        <v>69</v>
      </c>
    </row>
    <row r="2" spans="1:3" x14ac:dyDescent="0.3">
      <c r="A2" t="s">
        <v>70</v>
      </c>
      <c r="B2">
        <v>34.97</v>
      </c>
      <c r="C2" t="s">
        <v>71</v>
      </c>
    </row>
    <row r="3" spans="1:3" x14ac:dyDescent="0.3">
      <c r="A3" t="s">
        <v>86</v>
      </c>
      <c r="B3">
        <v>39.96</v>
      </c>
      <c r="C3" t="s">
        <v>79</v>
      </c>
    </row>
    <row r="4" spans="1:3" x14ac:dyDescent="0.3">
      <c r="A4" t="s">
        <v>99</v>
      </c>
      <c r="B4">
        <v>71.44</v>
      </c>
      <c r="C4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A59F0-D5CD-4DB2-B90C-C3EB6D905A62}">
  <dimension ref="A1:H20"/>
  <sheetViews>
    <sheetView workbookViewId="0">
      <selection activeCell="F22" sqref="F22"/>
    </sheetView>
  </sheetViews>
  <sheetFormatPr defaultColWidth="8.77734375" defaultRowHeight="14.4" x14ac:dyDescent="0.3"/>
  <cols>
    <col min="1" max="2" width="12.33203125" style="42" customWidth="1"/>
    <col min="3" max="16384" width="8.77734375" style="42"/>
  </cols>
  <sheetData>
    <row r="1" spans="1:8" x14ac:dyDescent="0.3">
      <c r="A1" s="41" t="s">
        <v>72</v>
      </c>
      <c r="B1" s="41" t="s">
        <v>73</v>
      </c>
      <c r="C1" s="41" t="s">
        <v>68</v>
      </c>
      <c r="D1" s="41" t="s">
        <v>69</v>
      </c>
      <c r="F1" s="41" t="s">
        <v>93</v>
      </c>
    </row>
    <row r="2" spans="1:8" x14ac:dyDescent="0.3">
      <c r="A2" s="42" t="s">
        <v>74</v>
      </c>
      <c r="B2" s="42" t="s">
        <v>75</v>
      </c>
      <c r="C2" s="42">
        <v>13.27</v>
      </c>
      <c r="D2" s="42" t="s">
        <v>71</v>
      </c>
      <c r="F2" s="42" t="s">
        <v>92</v>
      </c>
      <c r="G2" s="42">
        <v>802.13</v>
      </c>
      <c r="H2" s="42" t="s">
        <v>89</v>
      </c>
    </row>
    <row r="3" spans="1:8" x14ac:dyDescent="0.3">
      <c r="A3" s="42" t="s">
        <v>76</v>
      </c>
      <c r="B3" s="42" t="s">
        <v>77</v>
      </c>
      <c r="C3" s="42">
        <v>35</v>
      </c>
      <c r="D3" s="42" t="s">
        <v>71</v>
      </c>
      <c r="G3" s="42">
        <v>95.99</v>
      </c>
      <c r="H3" s="42" t="s">
        <v>100</v>
      </c>
    </row>
    <row r="4" spans="1:8" x14ac:dyDescent="0.3">
      <c r="A4" s="43" t="s">
        <v>78</v>
      </c>
      <c r="B4" s="42" t="s">
        <v>77</v>
      </c>
      <c r="C4" s="42">
        <v>181.77</v>
      </c>
      <c r="D4" s="42" t="s">
        <v>79</v>
      </c>
      <c r="G4" s="42">
        <v>12.87</v>
      </c>
      <c r="H4" s="42" t="s">
        <v>103</v>
      </c>
    </row>
    <row r="5" spans="1:8" x14ac:dyDescent="0.3">
      <c r="A5" s="42" t="s">
        <v>80</v>
      </c>
      <c r="B5" s="42" t="s">
        <v>81</v>
      </c>
      <c r="C5" s="42">
        <v>89.52</v>
      </c>
      <c r="D5" s="42" t="s">
        <v>79</v>
      </c>
    </row>
    <row r="6" spans="1:8" x14ac:dyDescent="0.3">
      <c r="A6" s="42" t="s">
        <v>83</v>
      </c>
      <c r="B6" s="42" t="s">
        <v>82</v>
      </c>
      <c r="C6" s="42">
        <v>53.99</v>
      </c>
      <c r="D6" s="42" t="s">
        <v>79</v>
      </c>
    </row>
    <row r="7" spans="1:8" x14ac:dyDescent="0.3">
      <c r="A7" s="42" t="s">
        <v>84</v>
      </c>
      <c r="B7" s="42" t="s">
        <v>85</v>
      </c>
      <c r="C7" s="42">
        <v>107.7</v>
      </c>
      <c r="D7" s="42" t="s">
        <v>79</v>
      </c>
    </row>
    <row r="8" spans="1:8" x14ac:dyDescent="0.3">
      <c r="A8" s="43" t="s">
        <v>87</v>
      </c>
      <c r="B8" s="42" t="s">
        <v>85</v>
      </c>
      <c r="C8" s="42">
        <v>60.36</v>
      </c>
      <c r="D8" s="42" t="s">
        <v>88</v>
      </c>
    </row>
    <row r="9" spans="1:8" x14ac:dyDescent="0.3">
      <c r="A9" s="42" t="s">
        <v>76</v>
      </c>
      <c r="B9" s="42" t="s">
        <v>77</v>
      </c>
      <c r="C9" s="42">
        <v>138</v>
      </c>
      <c r="D9" s="42" t="s">
        <v>89</v>
      </c>
    </row>
    <row r="10" spans="1:8" x14ac:dyDescent="0.3">
      <c r="A10" s="42" t="s">
        <v>90</v>
      </c>
      <c r="B10" s="42" t="s">
        <v>104</v>
      </c>
      <c r="C10" s="42">
        <v>34.65</v>
      </c>
      <c r="D10" s="42" t="s">
        <v>89</v>
      </c>
    </row>
    <row r="11" spans="1:8" x14ac:dyDescent="0.3">
      <c r="A11" s="42" t="s">
        <v>94</v>
      </c>
      <c r="B11" s="42" t="s">
        <v>95</v>
      </c>
      <c r="C11" s="42">
        <v>32.49</v>
      </c>
      <c r="D11" s="42" t="s">
        <v>96</v>
      </c>
    </row>
    <row r="12" spans="1:8" x14ac:dyDescent="0.3">
      <c r="A12" s="43" t="s">
        <v>78</v>
      </c>
      <c r="B12" s="42" t="s">
        <v>77</v>
      </c>
      <c r="C12" s="42">
        <v>25.99</v>
      </c>
      <c r="D12" s="42" t="s">
        <v>96</v>
      </c>
    </row>
    <row r="13" spans="1:8" x14ac:dyDescent="0.3">
      <c r="A13" s="42" t="s">
        <v>97</v>
      </c>
      <c r="B13" s="42" t="s">
        <v>98</v>
      </c>
      <c r="C13" s="42">
        <v>106.75</v>
      </c>
      <c r="D13" s="42" t="s">
        <v>96</v>
      </c>
    </row>
    <row r="14" spans="1:8" x14ac:dyDescent="0.3">
      <c r="A14" s="42" t="s">
        <v>74</v>
      </c>
      <c r="B14" s="42" t="s">
        <v>75</v>
      </c>
      <c r="C14" s="42">
        <v>9.1999999999999993</v>
      </c>
      <c r="D14" s="42" t="s">
        <v>96</v>
      </c>
    </row>
    <row r="15" spans="1:8" x14ac:dyDescent="0.3">
      <c r="A15" s="42" t="s">
        <v>90</v>
      </c>
      <c r="B15" s="42" t="s">
        <v>91</v>
      </c>
      <c r="C15" s="42">
        <v>32.909999999999997</v>
      </c>
      <c r="D15" s="42" t="s">
        <v>96</v>
      </c>
    </row>
    <row r="16" spans="1:8" x14ac:dyDescent="0.3">
      <c r="A16" s="43" t="s">
        <v>78</v>
      </c>
      <c r="B16" s="42" t="s">
        <v>77</v>
      </c>
      <c r="C16" s="42">
        <v>250</v>
      </c>
      <c r="D16" s="42" t="s">
        <v>100</v>
      </c>
    </row>
    <row r="17" spans="1:4" x14ac:dyDescent="0.3">
      <c r="A17" s="42" t="s">
        <v>101</v>
      </c>
      <c r="B17" s="42" t="s">
        <v>102</v>
      </c>
      <c r="C17" s="42">
        <v>9.4499999999999993</v>
      </c>
      <c r="D17" s="42" t="s">
        <v>103</v>
      </c>
    </row>
    <row r="18" spans="1:4" x14ac:dyDescent="0.3">
      <c r="A18" s="43" t="s">
        <v>87</v>
      </c>
      <c r="B18" s="42" t="s">
        <v>85</v>
      </c>
      <c r="C18" s="42">
        <v>137.65</v>
      </c>
      <c r="D18" s="42" t="s">
        <v>103</v>
      </c>
    </row>
    <row r="19" spans="1:4" x14ac:dyDescent="0.3">
      <c r="A19" s="42" t="s">
        <v>90</v>
      </c>
      <c r="B19" s="42" t="s">
        <v>104</v>
      </c>
      <c r="C19" s="42">
        <v>51.97</v>
      </c>
      <c r="D19" s="42" t="s">
        <v>103</v>
      </c>
    </row>
    <row r="20" spans="1:4" x14ac:dyDescent="0.3">
      <c r="A20" s="42" t="s">
        <v>97</v>
      </c>
      <c r="B20" s="42" t="s">
        <v>98</v>
      </c>
      <c r="C20" s="42">
        <v>25</v>
      </c>
      <c r="D20" s="42" t="s">
        <v>105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25-26 Budget</vt:lpstr>
      <vt:lpstr>Club and IB Requests</vt:lpstr>
      <vt:lpstr>Teacher Grants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Norton</dc:creator>
  <cp:lastModifiedBy>Sarah Margalis</cp:lastModifiedBy>
  <cp:lastPrinted>2025-11-10T02:17:06Z</cp:lastPrinted>
  <dcterms:created xsi:type="dcterms:W3CDTF">2024-06-24T19:49:00Z</dcterms:created>
  <dcterms:modified xsi:type="dcterms:W3CDTF">2025-12-07T21:18:15Z</dcterms:modified>
</cp:coreProperties>
</file>